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ourc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<sst xmlns="http://schemas.openxmlformats.org/spreadsheetml/2006/main" count="53" uniqueCount="53">
  <si>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THE LEAD-SOURCE COUNT</t>
  </si>
  <si>
    <t xml:space="preserve">One row per place your work comes from. It tells you what each one costs you, what each one closes, and how much of last year each one paid for.</t>
  </si>
  <si>
    <t xml:space="preserve">↓  Yellow is where you type. The five yellow rows already filled in are an EXAMPLE - select A7:E11, press Delete, then put your own year in. Gray works itself out.</t>
  </si>
  <si>
    <t xml:space="preserve">THE LOG - ONE ROW PER SOURCE</t>
  </si>
  <si>
    <t xml:space="preserve">WHAT THE SHEET WORKS OUT</t>
  </si>
  <si>
    <t xml:space="preserve">Where the work came from</t>
  </si>
  <si>
    <t xml:space="preserve">Spent on it last year $</t>
  </si>
  <si>
    <t xml:space="preserve">Leads it gave you</t>
  </si>
  <si>
    <t xml:space="preserve">Jobs it closed</t>
  </si>
  <si>
    <t xml:space="preserve">Revenue from those jobs $</t>
  </si>
  <si>
    <t xml:space="preserve">Cost per lead $</t>
  </si>
  <si>
    <t xml:space="preserve">Cost per job $</t>
  </si>
  <si>
    <t xml:space="preserve">Close rate</t>
  </si>
  <si>
    <t xml:space="preserve">Revenue per $1 spent</t>
  </si>
  <si>
    <t xml:space="preserve">Share of the year</t>
  </si>
  <si>
    <t xml:space="preserve">Google search ads</t>
  </si>
  <si>
    <t xml:space="preserve">Repeat customer</t>
  </si>
  <si>
    <t xml:space="preserve">Referral from a past customer</t>
  </si>
  <si>
    <t xml:space="preserve">Lead service app</t>
  </si>
  <si>
    <t xml:space="preserve">Door hangers</t>
  </si>
  <si>
    <t xml:space="preserve">THE ANSWER - ACROSS EVERY SOURCE</t>
  </si>
  <si>
    <t xml:space="preserve">WHERE THE NUMBER COMES FROM</t>
  </si>
  <si>
    <t xml:space="preserve">Things that don't line up</t>
  </si>
  <si>
    <t xml:space="preserve">← Counts every problem it can see, not the number of bad rows - one half-typed row can raise it by more than 1. Anything but 0 and the green cells below refuse to print.</t>
  </si>
  <si>
    <t xml:space="preserve">Sources counted</t>
  </si>
  <si>
    <t xml:space="preserve">← Rows with a source typed in column A.</t>
  </si>
  <si>
    <t xml:space="preserve">Leads, all sources</t>
  </si>
  <si>
    <t xml:space="preserve">← Column C added up. Every call, form and knock that came in, closed or not.</t>
  </si>
  <si>
    <t xml:space="preserve">Jobs closed, all sources</t>
  </si>
  <si>
    <t xml:space="preserve">← Column D added up.</t>
  </si>
  <si>
    <t xml:space="preserve">Close rate, all sources</t>
  </si>
  <si>
    <t xml:space="preserve">← Jobs divided by leads. Compare each channel's own rate in column H against this line, not against somebody else's shop.</t>
  </si>
  <si>
    <t xml:space="preserve">Spent, all sources $</t>
  </si>
  <si>
    <t xml:space="preserve">← Column B added up. Ad spend, lead fees, printing - the money you paid to make the phone ring.</t>
  </si>
  <si>
    <t xml:space="preserve">Revenue, all sources $</t>
  </si>
  <si>
    <t xml:space="preserve">← Column E added up. What those closed jobs were worth, before cost.</t>
  </si>
  <si>
    <t xml:space="preserve">Revenue for every $1 you spent</t>
  </si>
  <si>
    <t xml:space="preserve">← Revenue divided by spend. It is revenue, not profit - a channel can look rich here and still lose money once the roof gets built (Module 6, Play 19).</t>
  </si>
  <si>
    <t xml:space="preserve">Biggest source by revenue</t>
  </si>
  <si>
    <t xml:space="preserve">← The source on the row with the most revenue. If two tie, it names the first one.</t>
  </si>
  <si>
    <t xml:space="preserve">Revenue that cost you nothing $</t>
  </si>
  <si>
    <t xml:space="preserve">← Revenue off every row where you spent $0 - repeat customers, referrals, the sign in the yard.</t>
  </si>
  <si>
    <t xml:space="preserve">...its share of the year</t>
  </si>
  <si>
    <t xml:space="preserve">← Free work as a share of all revenue. This is the number most owners guess wrong.</t>
  </si>
  <si>
    <t xml:space="preserve">The cheapest thing to change</t>
  </si>
  <si>
    <t xml:space="preserve">One row per source, and one source per job. A job that came from a referral who then searched your name is a referral - the source is whatever first put that name in your hands. Splitting one job across two sources double-counts the revenue and makes both channels look better than they are.</t>
  </si>
  <si>
    <t xml:space="preserve">Column B is the money you paid to make that phone ring: ad spend, lead-service fees, printing and dropping the hangers. It is not the cost of doing the work. Repeat customers and referrals usually sit at $0, and that is the point of the sheet - it prices the channels you pay for against the ones you do not.</t>
  </si>
  <si>
    <t xml:space="preserve">Column C is leads, not jobs: every call, form, knock and message from that source, whether you ever got on the roof or not. If your phone log cannot tell you that number for a channel, type the closest honest count you can and write on it that it is a count you made up; a guessed lead number quietly wrecks the cost per lead and the close rate, and nothing in here can see it.</t>
  </si>
  <si>
    <t xml:space="preserve">Every yellow number in here is an EXAMPLE so you can watch the sheet run: five sources, a year of made-up jobs. None of these is a figure from anywhere, and no number in this sheet is a benchmark - your market, your prices and your close rate will land somewhere else entirely. Delete A7:E11 before you type your own.</t>
  </si>
  <si>
    <t xml:space="preserve">The guard, cell C30, counts everything the sheet cannot trust: a source with a missing number in B through E; numbers typed on a row with no source; more jobs than leads; jobs closed with no revenue; revenue with no jobs; any minus number. Anything but 0 and every green cell prints the same sentence instead of an answer, because a total off a broken row is worse than no total.</t>
  </si>
  <si>
    <t xml:space="preserve">What the guard cannot catch: a wrong but believable number. Type 40 leads where the phone log said 90 and everything in here recalculates happily and lies to you. Same with a job filed under the wrong source, or a channel you forgot to give a row at all. The sheet checks that the numbers hang together; it cannot check that they are true.</t>
  </si>
  <si>
    <t xml:space="preserve">To add more sources, type into the empty yellow rows between row 7 and row 26. The gray columns F through J are already on every one of those rows and start working the moment you type a source, so there is nothing to drag - and nothing needs a total typed anywhere, the answer block does that.</t>
  </si>
  <si>
    <t xml:space="preserve">What this sheet does not know: it does not know whether those jobs made money (Module 6, Play 19 grades a finished job), it does not price anything, and it does not tell you what a channel would do with more money in it. It tells you where last year actually came from, which is the thing almost nobody in this trade can say out loud.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</si>
</sst>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"/>
    <numFmt numFmtId="167" formatCode="\$#,##0.00"/>
    <numFmt numFmtId="168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sz val="11"/>
      <color rgb="FF595959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CE4D6"/>
        <bgColor rgb="FFE8EEF0"/>
      </patternFill>
    </fill>
    <fill>
      <patternFill patternType="solid">
        <fgColor rgb="FF2F5597"/>
        <bgColor rgb="FF595959"/>
      </patternFill>
    </fill>
    <fill>
      <patternFill patternType="solid">
        <fgColor rgb="FFFFF3B0"/>
        <bgColor rgb="FFFCE4D6"/>
      </patternFill>
    </fill>
    <fill>
      <patternFill patternType="solid">
        <fgColor rgb="FFE8EEF0"/>
        <bgColor rgb="FFE2EFDA"/>
      </patternFill>
    </fill>
    <fill>
      <patternFill patternType="solid">
        <fgColor rgb="FFE2EFDA"/>
        <bgColor rgb="FFE8EEF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E8EE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2"/>
    <col collapsed="false" customWidth="true" hidden="false" outlineLevel="0" max="5" min="5" style="0" width="15"/>
    <col collapsed="false" customWidth="true" hidden="false" outlineLevel="0" max="7" min="6" style="0" width="13"/>
    <col collapsed="false" customWidth="true" hidden="false" outlineLevel="0" max="8" min="8" style="0" width="11"/>
    <col collapsed="false" customWidth="true" hidden="false" outlineLevel="0" max="9" min="9" style="0" width="14"/>
    <col collapsed="false" customWidth="true" hidden="false" outlineLevel="0" max="10" min="10" style="0" width="13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  <c r="F5" s="3" t="s">
        <v>4</v>
      </c>
    </row>
    <row r="6" customFormat="false" ht="60" hidden="false" customHeight="true" outlineLevel="0" collapsed="false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</row>
    <row r="7" customFormat="false" ht="15" hidden="false" customHeight="false" outlineLevel="0" collapsed="false">
      <c r="A7" s="6" t="s">
        <v>15</v>
      </c>
      <c r="B7" s="7" t="n">
        <v>18600</v>
      </c>
      <c r="C7" s="8" t="n">
        <v>96</v>
      </c>
      <c r="D7" s="8" t="n">
        <v>34</v>
      </c>
      <c r="E7" s="7" t="n">
        <v>268000</v>
      </c>
      <c r="F7" s="9" t="n">
        <f aca="false">IF($A7="","",IF($B7=0,"free",IF($C7=0,"-",$B7/$C7)))</f>
        <v>193.75</v>
      </c>
      <c r="G7" s="9" t="n">
        <f aca="false">IF($A7="","",IF($B7=0,"free",IF($D7=0,"-",$B7/$D7)))</f>
        <v>547.058823529412</v>
      </c>
      <c r="H7" s="10" t="n">
        <f aca="false">IF($A7="","",IF($C7=0,"-",$D7/$C7))</f>
        <v>0.354166666666667</v>
      </c>
      <c r="I7" s="9" t="n">
        <f aca="false">IF($A7="","",IF($B7=0,"-",$E7/$B7))</f>
        <v>14.4086021505376</v>
      </c>
      <c r="J7" s="10" t="n">
        <f aca="false">IF($A7="","",IF(SUM($E$7:$E$26)=0,"-",$E7/SUM($E$7:$E$26)))</f>
        <v>0.385334291876348</v>
      </c>
    </row>
    <row r="8" customFormat="false" ht="15" hidden="false" customHeight="false" outlineLevel="0" collapsed="false">
      <c r="A8" s="6" t="s">
        <v>16</v>
      </c>
      <c r="B8" s="7" t="n">
        <v>0</v>
      </c>
      <c r="C8" s="8" t="n">
        <v>31</v>
      </c>
      <c r="D8" s="8" t="n">
        <v>24</v>
      </c>
      <c r="E8" s="7" t="n">
        <v>141000</v>
      </c>
      <c r="F8" s="9" t="str">
        <f aca="false">IF($A8="","",IF($B8=0,"free",IF($C8=0,"-",$B8/$C8)))</f>
        <v>free</v>
      </c>
      <c r="G8" s="9" t="str">
        <f aca="false">IF($A8="","",IF($B8=0,"free",IF($D8=0,"-",$B8/$D8)))</f>
        <v>free</v>
      </c>
      <c r="H8" s="10" t="n">
        <f aca="false">IF($A8="","",IF($C8=0,"-",$D8/$C8))</f>
        <v>0.774193548387097</v>
      </c>
      <c r="I8" s="9" t="str">
        <f aca="false">IF($A8="","",IF($B8=0,"-",$E8/$B8))</f>
        <v>-</v>
      </c>
      <c r="J8" s="10" t="n">
        <f aca="false">IF($A8="","",IF(SUM($E$7:$E$26)=0,"-",$E8/SUM($E$7:$E$26)))</f>
        <v>0.202731847591661</v>
      </c>
    </row>
    <row r="9" customFormat="false" ht="15" hidden="false" customHeight="false" outlineLevel="0" collapsed="false">
      <c r="A9" s="6" t="s">
        <v>17</v>
      </c>
      <c r="B9" s="7" t="n">
        <v>0</v>
      </c>
      <c r="C9" s="8" t="n">
        <v>44</v>
      </c>
      <c r="D9" s="8" t="n">
        <v>29</v>
      </c>
      <c r="E9" s="7" t="n">
        <v>187000</v>
      </c>
      <c r="F9" s="9" t="str">
        <f aca="false">IF($A9="","",IF($B9=0,"free",IF($C9=0,"-",$B9/$C9)))</f>
        <v>free</v>
      </c>
      <c r="G9" s="9" t="str">
        <f aca="false">IF($A9="","",IF($B9=0,"free",IF($D9=0,"-",$B9/$D9)))</f>
        <v>free</v>
      </c>
      <c r="H9" s="10" t="n">
        <f aca="false">IF($A9="","",IF($C9=0,"-",$D9/$C9))</f>
        <v>0.659090909090909</v>
      </c>
      <c r="I9" s="9" t="str">
        <f aca="false">IF($A9="","",IF($B9=0,"-",$E9/$B9))</f>
        <v>-</v>
      </c>
      <c r="J9" s="10" t="n">
        <f aca="false">IF($A9="","",IF(SUM($E$7:$E$26)=0,"-",$E9/SUM($E$7:$E$26)))</f>
        <v>0.268871315600288</v>
      </c>
    </row>
    <row r="10" customFormat="false" ht="15" hidden="false" customHeight="false" outlineLevel="0" collapsed="false">
      <c r="A10" s="6" t="s">
        <v>18</v>
      </c>
      <c r="B10" s="7" t="n">
        <v>9200</v>
      </c>
      <c r="C10" s="8" t="n">
        <v>74</v>
      </c>
      <c r="D10" s="8" t="n">
        <v>15</v>
      </c>
      <c r="E10" s="7" t="n">
        <v>61500</v>
      </c>
      <c r="F10" s="9" t="n">
        <f aca="false">IF($A10="","",IF($B10=0,"free",IF($C10=0,"-",$B10/$C10)))</f>
        <v>124.324324324324</v>
      </c>
      <c r="G10" s="9" t="n">
        <f aca="false">IF($A10="","",IF($B10=0,"free",IF($D10=0,"-",$B10/$D10)))</f>
        <v>613.333333333333</v>
      </c>
      <c r="H10" s="10" t="n">
        <f aca="false">IF($A10="","",IF($C10=0,"-",$D10/$C10))</f>
        <v>0.202702702702703</v>
      </c>
      <c r="I10" s="9" t="n">
        <f aca="false">IF($A10="","",IF($B10=0,"-",$E10/$B10))</f>
        <v>6.68478260869565</v>
      </c>
      <c r="J10" s="10" t="n">
        <f aca="false">IF($A10="","",IF(SUM($E$7:$E$26)=0,"-",$E10/SUM($E$7:$E$26)))</f>
        <v>0.0884255930984903</v>
      </c>
    </row>
    <row r="11" customFormat="false" ht="15" hidden="false" customHeight="false" outlineLevel="0" collapsed="false">
      <c r="A11" s="6" t="s">
        <v>19</v>
      </c>
      <c r="B11" s="7" t="n">
        <v>2800</v>
      </c>
      <c r="C11" s="8" t="n">
        <v>9</v>
      </c>
      <c r="D11" s="8" t="n">
        <v>5</v>
      </c>
      <c r="E11" s="7" t="n">
        <v>38000</v>
      </c>
      <c r="F11" s="9" t="n">
        <f aca="false">IF($A11="","",IF($B11=0,"free",IF($C11=0,"-",$B11/$C11)))</f>
        <v>311.111111111111</v>
      </c>
      <c r="G11" s="9" t="n">
        <f aca="false">IF($A11="","",IF($B11=0,"free",IF($D11=0,"-",$B11/$D11)))</f>
        <v>560</v>
      </c>
      <c r="H11" s="10" t="n">
        <f aca="false">IF($A11="","",IF($C11=0,"-",$D11/$C11))</f>
        <v>0.555555555555556</v>
      </c>
      <c r="I11" s="9" t="n">
        <f aca="false">IF($A11="","",IF($B11=0,"-",$E11/$B11))</f>
        <v>13.5714285714286</v>
      </c>
      <c r="J11" s="10" t="n">
        <f aca="false">IF($A11="","",IF(SUM($E$7:$E$26)=0,"-",$E11/SUM($E$7:$E$26)))</f>
        <v>0.0546369518332135</v>
      </c>
    </row>
    <row r="12" customFormat="false" ht="15" hidden="false" customHeight="false" outlineLevel="0" collapsed="false">
      <c r="A12" s="6"/>
      <c r="B12" s="7"/>
      <c r="C12" s="8"/>
      <c r="D12" s="8"/>
      <c r="E12" s="7"/>
      <c r="F12" s="9" t="str">
        <f aca="false">IF($A12="","",IF($B12=0,"free",IF($C12=0,"-",$B12/$C12)))</f>
        <v/>
      </c>
      <c r="G12" s="9" t="str">
        <f aca="false">IF($A12="","",IF($B12=0,"free",IF($D12=0,"-",$B12/$D12)))</f>
        <v/>
      </c>
      <c r="H12" s="10" t="str">
        <f aca="false">IF($A12="","",IF($C12=0,"-",$D12/$C12))</f>
        <v/>
      </c>
      <c r="I12" s="9" t="str">
        <f aca="false">IF($A12="","",IF($B12=0,"-",$E12/$B12))</f>
        <v/>
      </c>
      <c r="J12" s="10" t="str">
        <f aca="false">IF($A12="","",IF(SUM($E$7:$E$26)=0,"-",$E12/SUM($E$7:$E$26)))</f>
        <v/>
      </c>
    </row>
    <row r="13" customFormat="false" ht="15" hidden="false" customHeight="false" outlineLevel="0" collapsed="false">
      <c r="A13" s="6"/>
      <c r="B13" s="7"/>
      <c r="C13" s="8"/>
      <c r="D13" s="8"/>
      <c r="E13" s="7"/>
      <c r="F13" s="9" t="str">
        <f aca="false">IF($A13="","",IF($B13=0,"free",IF($C13=0,"-",$B13/$C13)))</f>
        <v/>
      </c>
      <c r="G13" s="9" t="str">
        <f aca="false">IF($A13="","",IF($B13=0,"free",IF($D13=0,"-",$B13/$D13)))</f>
        <v/>
      </c>
      <c r="H13" s="10" t="str">
        <f aca="false">IF($A13="","",IF($C13=0,"-",$D13/$C13))</f>
        <v/>
      </c>
      <c r="I13" s="9" t="str">
        <f aca="false">IF($A13="","",IF($B13=0,"-",$E13/$B13))</f>
        <v/>
      </c>
      <c r="J13" s="10" t="str">
        <f aca="false">IF($A13="","",IF(SUM($E$7:$E$26)=0,"-",$E13/SUM($E$7:$E$26)))</f>
        <v/>
      </c>
    </row>
    <row r="14" customFormat="false" ht="15" hidden="false" customHeight="false" outlineLevel="0" collapsed="false">
      <c r="A14" s="6"/>
      <c r="B14" s="7"/>
      <c r="C14" s="8"/>
      <c r="D14" s="8"/>
      <c r="E14" s="7"/>
      <c r="F14" s="9" t="str">
        <f aca="false">IF($A14="","",IF($B14=0,"free",IF($C14=0,"-",$B14/$C14)))</f>
        <v/>
      </c>
      <c r="G14" s="9" t="str">
        <f aca="false">IF($A14="","",IF($B14=0,"free",IF($D14=0,"-",$B14/$D14)))</f>
        <v/>
      </c>
      <c r="H14" s="10" t="str">
        <f aca="false">IF($A14="","",IF($C14=0,"-",$D14/$C14))</f>
        <v/>
      </c>
      <c r="I14" s="9" t="str">
        <f aca="false">IF($A14="","",IF($B14=0,"-",$E14/$B14))</f>
        <v/>
      </c>
      <c r="J14" s="10" t="str">
        <f aca="false">IF($A14="","",IF(SUM($E$7:$E$26)=0,"-",$E14/SUM($E$7:$E$26)))</f>
        <v/>
      </c>
    </row>
    <row r="15" customFormat="false" ht="15" hidden="false" customHeight="false" outlineLevel="0" collapsed="false">
      <c r="A15" s="6"/>
      <c r="B15" s="7"/>
      <c r="C15" s="8"/>
      <c r="D15" s="8"/>
      <c r="E15" s="7"/>
      <c r="F15" s="9" t="str">
        <f aca="false">IF($A15="","",IF($B15=0,"free",IF($C15=0,"-",$B15/$C15)))</f>
        <v/>
      </c>
      <c r="G15" s="9" t="str">
        <f aca="false">IF($A15="","",IF($B15=0,"free",IF($D15=0,"-",$B15/$D15)))</f>
        <v/>
      </c>
      <c r="H15" s="10" t="str">
        <f aca="false">IF($A15="","",IF($C15=0,"-",$D15/$C15))</f>
        <v/>
      </c>
      <c r="I15" s="9" t="str">
        <f aca="false">IF($A15="","",IF($B15=0,"-",$E15/$B15))</f>
        <v/>
      </c>
      <c r="J15" s="10" t="str">
        <f aca="false">IF($A15="","",IF(SUM($E$7:$E$26)=0,"-",$E15/SUM($E$7:$E$26)))</f>
        <v/>
      </c>
    </row>
    <row r="16" customFormat="false" ht="15" hidden="false" customHeight="false" outlineLevel="0" collapsed="false">
      <c r="A16" s="6"/>
      <c r="B16" s="7"/>
      <c r="C16" s="8"/>
      <c r="D16" s="8"/>
      <c r="E16" s="7"/>
      <c r="F16" s="9" t="str">
        <f aca="false">IF($A16="","",IF($B16=0,"free",IF($C16=0,"-",$B16/$C16)))</f>
        <v/>
      </c>
      <c r="G16" s="9" t="str">
        <f aca="false">IF($A16="","",IF($B16=0,"free",IF($D16=0,"-",$B16/$D16)))</f>
        <v/>
      </c>
      <c r="H16" s="10" t="str">
        <f aca="false">IF($A16="","",IF($C16=0,"-",$D16/$C16))</f>
        <v/>
      </c>
      <c r="I16" s="9" t="str">
        <f aca="false">IF($A16="","",IF($B16=0,"-",$E16/$B16))</f>
        <v/>
      </c>
      <c r="J16" s="10" t="str">
        <f aca="false">IF($A16="","",IF(SUM($E$7:$E$26)=0,"-",$E16/SUM($E$7:$E$26)))</f>
        <v/>
      </c>
    </row>
    <row r="17" customFormat="false" ht="15" hidden="false" customHeight="false" outlineLevel="0" collapsed="false">
      <c r="A17" s="6"/>
      <c r="B17" s="7"/>
      <c r="C17" s="8"/>
      <c r="D17" s="8"/>
      <c r="E17" s="7"/>
      <c r="F17" s="9" t="str">
        <f aca="false">IF($A17="","",IF($B17=0,"free",IF($C17=0,"-",$B17/$C17)))</f>
        <v/>
      </c>
      <c r="G17" s="9" t="str">
        <f aca="false">IF($A17="","",IF($B17=0,"free",IF($D17=0,"-",$B17/$D17)))</f>
        <v/>
      </c>
      <c r="H17" s="10" t="str">
        <f aca="false">IF($A17="","",IF($C17=0,"-",$D17/$C17))</f>
        <v/>
      </c>
      <c r="I17" s="9" t="str">
        <f aca="false">IF($A17="","",IF($B17=0,"-",$E17/$B17))</f>
        <v/>
      </c>
      <c r="J17" s="10" t="str">
        <f aca="false">IF($A17="","",IF(SUM($E$7:$E$26)=0,"-",$E17/SUM($E$7:$E$26)))</f>
        <v/>
      </c>
    </row>
    <row r="18" customFormat="false" ht="15" hidden="false" customHeight="false" outlineLevel="0" collapsed="false">
      <c r="A18" s="6"/>
      <c r="B18" s="7"/>
      <c r="C18" s="8"/>
      <c r="D18" s="8"/>
      <c r="E18" s="7"/>
      <c r="F18" s="9" t="str">
        <f aca="false">IF($A18="","",IF($B18=0,"free",IF($C18=0,"-",$B18/$C18)))</f>
        <v/>
      </c>
      <c r="G18" s="9" t="str">
        <f aca="false">IF($A18="","",IF($B18=0,"free",IF($D18=0,"-",$B18/$D18)))</f>
        <v/>
      </c>
      <c r="H18" s="10" t="str">
        <f aca="false">IF($A18="","",IF($C18=0,"-",$D18/$C18))</f>
        <v/>
      </c>
      <c r="I18" s="9" t="str">
        <f aca="false">IF($A18="","",IF($B18=0,"-",$E18/$B18))</f>
        <v/>
      </c>
      <c r="J18" s="10" t="str">
        <f aca="false">IF($A18="","",IF(SUM($E$7:$E$26)=0,"-",$E18/SUM($E$7:$E$26)))</f>
        <v/>
      </c>
    </row>
    <row r="19" customFormat="false" ht="15" hidden="false" customHeight="false" outlineLevel="0" collapsed="false">
      <c r="A19" s="6"/>
      <c r="B19" s="7"/>
      <c r="C19" s="8"/>
      <c r="D19" s="8"/>
      <c r="E19" s="7"/>
      <c r="F19" s="9" t="str">
        <f aca="false">IF($A19="","",IF($B19=0,"free",IF($C19=0,"-",$B19/$C19)))</f>
        <v/>
      </c>
      <c r="G19" s="9" t="str">
        <f aca="false">IF($A19="","",IF($B19=0,"free",IF($D19=0,"-",$B19/$D19)))</f>
        <v/>
      </c>
      <c r="H19" s="10" t="str">
        <f aca="false">IF($A19="","",IF($C19=0,"-",$D19/$C19))</f>
        <v/>
      </c>
      <c r="I19" s="9" t="str">
        <f aca="false">IF($A19="","",IF($B19=0,"-",$E19/$B19))</f>
        <v/>
      </c>
      <c r="J19" s="10" t="str">
        <f aca="false">IF($A19="","",IF(SUM($E$7:$E$26)=0,"-",$E19/SUM($E$7:$E$26)))</f>
        <v/>
      </c>
    </row>
    <row r="20" customFormat="false" ht="15" hidden="false" customHeight="false" outlineLevel="0" collapsed="false">
      <c r="A20" s="6"/>
      <c r="B20" s="7"/>
      <c r="C20" s="8"/>
      <c r="D20" s="8"/>
      <c r="E20" s="7"/>
      <c r="F20" s="9" t="str">
        <f aca="false">IF($A20="","",IF($B20=0,"free",IF($C20=0,"-",$B20/$C20)))</f>
        <v/>
      </c>
      <c r="G20" s="9" t="str">
        <f aca="false">IF($A20="","",IF($B20=0,"free",IF($D20=0,"-",$B20/$D20)))</f>
        <v/>
      </c>
      <c r="H20" s="10" t="str">
        <f aca="false">IF($A20="","",IF($C20=0,"-",$D20/$C20))</f>
        <v/>
      </c>
      <c r="I20" s="9" t="str">
        <f aca="false">IF($A20="","",IF($B20=0,"-",$E20/$B20))</f>
        <v/>
      </c>
      <c r="J20" s="10" t="str">
        <f aca="false">IF($A20="","",IF(SUM($E$7:$E$26)=0,"-",$E20/SUM($E$7:$E$26)))</f>
        <v/>
      </c>
    </row>
    <row r="21" customFormat="false" ht="15" hidden="false" customHeight="false" outlineLevel="0" collapsed="false">
      <c r="A21" s="6"/>
      <c r="B21" s="7"/>
      <c r="C21" s="8"/>
      <c r="D21" s="8"/>
      <c r="E21" s="7"/>
      <c r="F21" s="9" t="str">
        <f aca="false">IF($A21="","",IF($B21=0,"free",IF($C21=0,"-",$B21/$C21)))</f>
        <v/>
      </c>
      <c r="G21" s="9" t="str">
        <f aca="false">IF($A21="","",IF($B21=0,"free",IF($D21=0,"-",$B21/$D21)))</f>
        <v/>
      </c>
      <c r="H21" s="10" t="str">
        <f aca="false">IF($A21="","",IF($C21=0,"-",$D21/$C21))</f>
        <v/>
      </c>
      <c r="I21" s="9" t="str">
        <f aca="false">IF($A21="","",IF($B21=0,"-",$E21/$B21))</f>
        <v/>
      </c>
      <c r="J21" s="10" t="str">
        <f aca="false">IF($A21="","",IF(SUM($E$7:$E$26)=0,"-",$E21/SUM($E$7:$E$26)))</f>
        <v/>
      </c>
    </row>
    <row r="22" customFormat="false" ht="15" hidden="false" customHeight="false" outlineLevel="0" collapsed="false">
      <c r="A22" s="6"/>
      <c r="B22" s="7"/>
      <c r="C22" s="8"/>
      <c r="D22" s="8"/>
      <c r="E22" s="7"/>
      <c r="F22" s="9" t="str">
        <f aca="false">IF($A22="","",IF($B22=0,"free",IF($C22=0,"-",$B22/$C22)))</f>
        <v/>
      </c>
      <c r="G22" s="9" t="str">
        <f aca="false">IF($A22="","",IF($B22=0,"free",IF($D22=0,"-",$B22/$D22)))</f>
        <v/>
      </c>
      <c r="H22" s="10" t="str">
        <f aca="false">IF($A22="","",IF($C22=0,"-",$D22/$C22))</f>
        <v/>
      </c>
      <c r="I22" s="9" t="str">
        <f aca="false">IF($A22="","",IF($B22=0,"-",$E22/$B22))</f>
        <v/>
      </c>
      <c r="J22" s="10" t="str">
        <f aca="false">IF($A22="","",IF(SUM($E$7:$E$26)=0,"-",$E22/SUM($E$7:$E$26)))</f>
        <v/>
      </c>
    </row>
    <row r="23" customFormat="false" ht="15" hidden="false" customHeight="false" outlineLevel="0" collapsed="false">
      <c r="A23" s="6"/>
      <c r="B23" s="7"/>
      <c r="C23" s="8"/>
      <c r="D23" s="8"/>
      <c r="E23" s="7"/>
      <c r="F23" s="9" t="str">
        <f aca="false">IF($A23="","",IF($B23=0,"free",IF($C23=0,"-",$B23/$C23)))</f>
        <v/>
      </c>
      <c r="G23" s="9" t="str">
        <f aca="false">IF($A23="","",IF($B23=0,"free",IF($D23=0,"-",$B23/$D23)))</f>
        <v/>
      </c>
      <c r="H23" s="10" t="str">
        <f aca="false">IF($A23="","",IF($C23=0,"-",$D23/$C23))</f>
        <v/>
      </c>
      <c r="I23" s="9" t="str">
        <f aca="false">IF($A23="","",IF($B23=0,"-",$E23/$B23))</f>
        <v/>
      </c>
      <c r="J23" s="10" t="str">
        <f aca="false">IF($A23="","",IF(SUM($E$7:$E$26)=0,"-",$E23/SUM($E$7:$E$26)))</f>
        <v/>
      </c>
    </row>
    <row r="24" customFormat="false" ht="15" hidden="false" customHeight="false" outlineLevel="0" collapsed="false">
      <c r="A24" s="6"/>
      <c r="B24" s="7"/>
      <c r="C24" s="8"/>
      <c r="D24" s="8"/>
      <c r="E24" s="7"/>
      <c r="F24" s="9" t="str">
        <f aca="false">IF($A24="","",IF($B24=0,"free",IF($C24=0,"-",$B24/$C24)))</f>
        <v/>
      </c>
      <c r="G24" s="9" t="str">
        <f aca="false">IF($A24="","",IF($B24=0,"free",IF($D24=0,"-",$B24/$D24)))</f>
        <v/>
      </c>
      <c r="H24" s="10" t="str">
        <f aca="false">IF($A24="","",IF($C24=0,"-",$D24/$C24))</f>
        <v/>
      </c>
      <c r="I24" s="9" t="str">
        <f aca="false">IF($A24="","",IF($B24=0,"-",$E24/$B24))</f>
        <v/>
      </c>
      <c r="J24" s="10" t="str">
        <f aca="false">IF($A24="","",IF(SUM($E$7:$E$26)=0,"-",$E24/SUM($E$7:$E$26)))</f>
        <v/>
      </c>
    </row>
    <row r="25" customFormat="false" ht="15" hidden="false" customHeight="false" outlineLevel="0" collapsed="false">
      <c r="A25" s="6"/>
      <c r="B25" s="7"/>
      <c r="C25" s="8"/>
      <c r="D25" s="8"/>
      <c r="E25" s="7"/>
      <c r="F25" s="9" t="str">
        <f aca="false">IF($A25="","",IF($B25=0,"free",IF($C25=0,"-",$B25/$C25)))</f>
        <v/>
      </c>
      <c r="G25" s="9" t="str">
        <f aca="false">IF($A25="","",IF($B25=0,"free",IF($D25=0,"-",$B25/$D25)))</f>
        <v/>
      </c>
      <c r="H25" s="10" t="str">
        <f aca="false">IF($A25="","",IF($C25=0,"-",$D25/$C25))</f>
        <v/>
      </c>
      <c r="I25" s="9" t="str">
        <f aca="false">IF($A25="","",IF($B25=0,"-",$E25/$B25))</f>
        <v/>
      </c>
      <c r="J25" s="10" t="str">
        <f aca="false">IF($A25="","",IF(SUM($E$7:$E$26)=0,"-",$E25/SUM($E$7:$E$26)))</f>
        <v/>
      </c>
    </row>
    <row r="26" customFormat="false" ht="15" hidden="false" customHeight="false" outlineLevel="0" collapsed="false">
      <c r="A26" s="6"/>
      <c r="B26" s="7"/>
      <c r="C26" s="8"/>
      <c r="D26" s="8"/>
      <c r="E26" s="7"/>
      <c r="F26" s="9" t="str">
        <f aca="false">IF($A26="","",IF($B26=0,"free",IF($C26=0,"-",$B26/$C26)))</f>
        <v/>
      </c>
      <c r="G26" s="9" t="str">
        <f aca="false">IF($A26="","",IF($B26=0,"free",IF($D26=0,"-",$B26/$D26)))</f>
        <v/>
      </c>
      <c r="H26" s="10" t="str">
        <f aca="false">IF($A26="","",IF($C26=0,"-",$D26/$C26))</f>
        <v/>
      </c>
      <c r="I26" s="9" t="str">
        <f aca="false">IF($A26="","",IF($B26=0,"-",$E26/$B26))</f>
        <v/>
      </c>
      <c r="J26" s="10" t="str">
        <f aca="false">IF($A26="","",IF(SUM($E$7:$E$26)=0,"-",$E26/SUM($E$7:$E$26)))</f>
        <v/>
      </c>
    </row>
    <row r="29" customFormat="false" ht="15" hidden="false" customHeight="false" outlineLevel="0" collapsed="false">
      <c r="A29" s="3" t="s">
        <v>20</v>
      </c>
      <c r="F29" s="3" t="s">
        <v>21</v>
      </c>
    </row>
    <row r="30" customFormat="false" ht="26.25" hidden="false" customHeight="true" outlineLevel="0" collapsed="false">
      <c r="A30" s="11" t="s">
        <v>22</v>
      </c>
      <c r="B30" s="11"/>
      <c r="C30" s="12" t="n">
        <f aca="false">COUNTIFS($A$7:$A$26,"&lt;&gt;",$B$7:$B$26,"")+COUNTIFS($A$7:$A$26,"&lt;&gt;",$C$7:$C$26,"")+COUNTIFS($A$7:$A$26,"&lt;&gt;",$D$7:$D$26,"")+COUNTIFS($A$7:$A$26,"&lt;&gt;",$E$7:$E$26,"")+COUNTIFS($A$7:$A$26,"",$B$7:$B$26,"&lt;&gt;")+COUNTIFS($A$7:$A$26,"",$C$7:$C$26,"&lt;&gt;")+COUNTIFS($A$7:$A$26,"",$D$7:$D$26,"&lt;&gt;")+COUNTIFS($A$7:$A$26,"",$E$7:$E$26,"&lt;&gt;")+SUMPRODUCT(($A$7:$A$26&lt;&gt;"")*($D$7:$D$26&gt;$C$7:$C$26))+SUMPRODUCT(($A$7:$A$26&lt;&gt;"")*($D$7:$D$26&gt;0)*($E$7:$E$26&lt;=0))+SUMPRODUCT(($A$7:$A$26&lt;&gt;"")*($E$7:$E$26&gt;0)*($D$7:$D$26=0))+SUMPRODUCT(($A$7:$A$26&lt;&gt;"")*(($B$7:$B$26&lt;0)+($C$7:$C$26&lt;0)+($D$7:$D$26&lt;0)+($E$7:$E$26&lt;0)))</f>
        <v>0</v>
      </c>
      <c r="D30" s="12"/>
      <c r="E30" s="12"/>
      <c r="F30" s="13" t="s">
        <v>23</v>
      </c>
      <c r="G30" s="13"/>
      <c r="H30" s="13"/>
      <c r="I30" s="13"/>
      <c r="J30" s="13"/>
    </row>
    <row r="31" customFormat="false" ht="15" hidden="false" customHeight="true" outlineLevel="0" collapsed="false">
      <c r="A31" s="11" t="s">
        <v>24</v>
      </c>
      <c r="B31" s="11"/>
      <c r="C31" s="14" t="n">
        <f aca="false">IF($C$30&lt;&gt;0,"Fix the rows that don't line up",COUNTIFS($A$7:$A$26,"&lt;&gt;"))</f>
        <v>5</v>
      </c>
      <c r="D31" s="14"/>
      <c r="E31" s="14"/>
      <c r="F31" s="13" t="s">
        <v>25</v>
      </c>
      <c r="G31" s="13"/>
      <c r="H31" s="13"/>
      <c r="I31" s="13"/>
      <c r="J31" s="13"/>
    </row>
    <row r="32" customFormat="false" ht="15" hidden="false" customHeight="true" outlineLevel="0" collapsed="false">
      <c r="A32" s="11" t="s">
        <v>26</v>
      </c>
      <c r="B32" s="11"/>
      <c r="C32" s="14" t="n">
        <f aca="false">IF($C$30&lt;&gt;0,"Fix the rows that don't line up",IF($C$31=0,"-",SUM($C$7:$C$26)))</f>
        <v>254</v>
      </c>
      <c r="D32" s="14"/>
      <c r="E32" s="14"/>
      <c r="F32" s="13" t="s">
        <v>27</v>
      </c>
      <c r="G32" s="13"/>
      <c r="H32" s="13"/>
      <c r="I32" s="13"/>
      <c r="J32" s="13"/>
    </row>
    <row r="33" customFormat="false" ht="15" hidden="false" customHeight="true" outlineLevel="0" collapsed="false">
      <c r="A33" s="11" t="s">
        <v>28</v>
      </c>
      <c r="B33" s="11"/>
      <c r="C33" s="14" t="n">
        <f aca="false">IF($C$30&lt;&gt;0,"Fix the rows that don't line up",IF($C$31=0,"-",SUM($D$7:$D$26)))</f>
        <v>107</v>
      </c>
      <c r="D33" s="14"/>
      <c r="E33" s="14"/>
      <c r="F33" s="13" t="s">
        <v>29</v>
      </c>
      <c r="G33" s="13"/>
      <c r="H33" s="13"/>
      <c r="I33" s="13"/>
      <c r="J33" s="13"/>
    </row>
    <row r="34" customFormat="false" ht="26.25" hidden="false" customHeight="true" outlineLevel="0" collapsed="false">
      <c r="A34" s="11" t="s">
        <v>30</v>
      </c>
      <c r="B34" s="11"/>
      <c r="C34" s="15" t="n">
        <f aca="false">IF($C$30&lt;&gt;0,"Fix the rows that don't line up",IF($C$31=0,"-",IF(SUM($C$7:$C$26)=0,"-",SUM($D$7:$D$26)/SUM($C$7:$C$26))))</f>
        <v>0.421259842519685</v>
      </c>
      <c r="D34" s="15"/>
      <c r="E34" s="15"/>
      <c r="F34" s="13" t="s">
        <v>31</v>
      </c>
      <c r="G34" s="13"/>
      <c r="H34" s="13"/>
      <c r="I34" s="13"/>
      <c r="J34" s="13"/>
    </row>
    <row r="35" customFormat="false" ht="15" hidden="false" customHeight="true" outlineLevel="0" collapsed="false">
      <c r="A35" s="11" t="s">
        <v>32</v>
      </c>
      <c r="B35" s="11"/>
      <c r="C35" s="16" t="n">
        <f aca="false">IF($C$30&lt;&gt;0,"Fix the rows that don't line up",IF($C$31=0,"-",SUM($B$7:$B$26)))</f>
        <v>30600</v>
      </c>
      <c r="D35" s="16"/>
      <c r="E35" s="16"/>
      <c r="F35" s="13" t="s">
        <v>33</v>
      </c>
      <c r="G35" s="13"/>
      <c r="H35" s="13"/>
      <c r="I35" s="13"/>
      <c r="J35" s="13"/>
    </row>
    <row r="36" customFormat="false" ht="15" hidden="false" customHeight="true" outlineLevel="0" collapsed="false">
      <c r="A36" s="11" t="s">
        <v>34</v>
      </c>
      <c r="B36" s="11"/>
      <c r="C36" s="16" t="n">
        <f aca="false">IF($C$30&lt;&gt;0,"Fix the rows that don't line up",IF($C$31=0,"-",SUM($E$7:$E$26)))</f>
        <v>695500</v>
      </c>
      <c r="D36" s="16"/>
      <c r="E36" s="16"/>
      <c r="F36" s="13" t="s">
        <v>35</v>
      </c>
      <c r="G36" s="13"/>
      <c r="H36" s="13"/>
      <c r="I36" s="13"/>
      <c r="J36" s="13"/>
    </row>
    <row r="37" customFormat="false" ht="26.25" hidden="false" customHeight="true" outlineLevel="0" collapsed="false">
      <c r="A37" s="11" t="s">
        <v>36</v>
      </c>
      <c r="B37" s="11"/>
      <c r="C37" s="17" t="n">
        <f aca="false">IF($C$30&lt;&gt;0,"Fix the rows that don't line up",IF($C$31=0,"-",IF(SUM($B$7:$B$26)=0,"-",SUM($E$7:$E$26)/SUM($B$7:$B$26))))</f>
        <v>22.7287581699346</v>
      </c>
      <c r="D37" s="17"/>
      <c r="E37" s="17"/>
      <c r="F37" s="13" t="s">
        <v>37</v>
      </c>
      <c r="G37" s="13"/>
      <c r="H37" s="13"/>
      <c r="I37" s="13"/>
      <c r="J37" s="13"/>
    </row>
    <row r="38" customFormat="false" ht="15" hidden="false" customHeight="true" outlineLevel="0" collapsed="false">
      <c r="A38" s="11" t="s">
        <v>38</v>
      </c>
      <c r="B38" s="11"/>
      <c r="C38" s="18" t="str">
        <f aca="false">IF($C$30&lt;&gt;0,"Fix the rows that don't line up",IF($C$31=0,"-",INDEX($A$7:$A$26,MATCH(MAX($E$7:$E$26),$E$7:$E$26,0))))</f>
        <v>Google search ads</v>
      </c>
      <c r="D38" s="18"/>
      <c r="E38" s="18"/>
      <c r="F38" s="13" t="s">
        <v>39</v>
      </c>
      <c r="G38" s="13"/>
      <c r="H38" s="13"/>
      <c r="I38" s="13"/>
      <c r="J38" s="13"/>
    </row>
    <row r="39" customFormat="false" ht="15" hidden="false" customHeight="true" outlineLevel="0" collapsed="false">
      <c r="A39" s="11" t="s">
        <v>40</v>
      </c>
      <c r="B39" s="11"/>
      <c r="C39" s="16" t="n">
        <f aca="false">IF($C$30&lt;&gt;0,"Fix the rows that don't line up",IF($C$31=0,"-",SUMIF($B$7:$B$26,0,$E$7:$E$26)))</f>
        <v>328000</v>
      </c>
      <c r="D39" s="16"/>
      <c r="E39" s="16"/>
      <c r="F39" s="13" t="s">
        <v>41</v>
      </c>
      <c r="G39" s="13"/>
      <c r="H39" s="13"/>
      <c r="I39" s="13"/>
      <c r="J39" s="13"/>
    </row>
    <row r="40" customFormat="false" ht="15" hidden="false" customHeight="true" outlineLevel="0" collapsed="false">
      <c r="A40" s="11" t="s">
        <v>42</v>
      </c>
      <c r="B40" s="11"/>
      <c r="C40" s="15" t="n">
        <f aca="false">IF($C$30&lt;&gt;0,"Fix the rows that don't line up",IF($C$31=0,"-",IF(SUM($E$7:$E$26)=0,"-",SUMIF($B$7:$B$26,0,$E$7:$E$26)/SUM($E$7:$E$26))))</f>
        <v>0.471603163191948</v>
      </c>
      <c r="D40" s="15"/>
      <c r="E40" s="15"/>
      <c r="F40" s="13" t="s">
        <v>43</v>
      </c>
      <c r="G40" s="13"/>
      <c r="H40" s="13"/>
      <c r="I40" s="13"/>
      <c r="J40" s="13"/>
    </row>
    <row r="41" customFormat="false" ht="26.25" hidden="false" customHeight="true" outlineLevel="0" collapsed="false">
      <c r="A41" s="11" t="s">
        <v>44</v>
      </c>
      <c r="B41" s="11"/>
      <c r="C41" s="19" t="str">
        <f aca="false">IF($C$30&lt;&gt;0,"Fix the rows that don't line up",IF($C$31=0,"Fill in the log above",IF(SUM($E$7:$E$26)=0,"No revenue typed in yet - the sheet cannot rank anything",IF(SUM($B$7:$B$26)=0,"You bought no leads at all last year: every job came from somebody who already knew you. That is cheap and it is fragile - one slow season and there is no faucet to turn up",IF($C$40&gt;=0.3,"Work you already did paid for "&amp;TEXT($C$40,"0%")&amp;" of the year and cost you nothing. Ask who in your shop owns it - usually nobody does","Bought leads carried the year; "&amp;TEXT($C$40,"0%")&amp;" came free. Feeding the free channel is the cheapest change on this list")))))</f>
        <v>Work you already did paid for 47% of the year and cost you nothing. Ask who in your shop owns it - usually nobody does</v>
      </c>
      <c r="D41" s="19"/>
      <c r="E41" s="19"/>
      <c r="F41" s="19"/>
      <c r="G41" s="19"/>
      <c r="H41" s="19"/>
      <c r="I41" s="19"/>
      <c r="J41" s="19"/>
    </row>
    <row r="43" customFormat="false" ht="45.75" hidden="false" customHeight="true" outlineLevel="0" collapsed="false">
      <c r="A43" s="20" t="s">
        <v>45</v>
      </c>
      <c r="B43" s="20"/>
      <c r="C43" s="20"/>
      <c r="D43" s="20"/>
      <c r="E43" s="20"/>
      <c r="F43" s="20"/>
      <c r="G43" s="20"/>
      <c r="H43" s="20"/>
      <c r="I43" s="20"/>
      <c r="J43" s="20"/>
    </row>
    <row r="44" customFormat="false" ht="45.75" hidden="false" customHeight="true" outlineLevel="0" collapsed="false">
      <c r="A44" s="20" t="s">
        <v>46</v>
      </c>
      <c r="B44" s="20"/>
      <c r="C44" s="20"/>
      <c r="D44" s="20"/>
      <c r="E44" s="20"/>
      <c r="F44" s="20"/>
      <c r="G44" s="20"/>
      <c r="H44" s="20"/>
      <c r="I44" s="20"/>
      <c r="J44" s="20"/>
    </row>
    <row r="45" customFormat="false" ht="45.75" hidden="false" customHeight="true" outlineLevel="0" collapsed="false">
      <c r="A45" s="20" t="s">
        <v>47</v>
      </c>
      <c r="B45" s="20"/>
      <c r="C45" s="20"/>
      <c r="D45" s="20"/>
      <c r="E45" s="20"/>
      <c r="F45" s="20"/>
      <c r="G45" s="20"/>
      <c r="H45" s="20"/>
      <c r="I45" s="20"/>
      <c r="J45" s="20"/>
    </row>
    <row r="46" customFormat="false" ht="45.75" hidden="false" customHeight="true" outlineLevel="0" collapsed="false">
      <c r="A46" s="20" t="s">
        <v>48</v>
      </c>
      <c r="B46" s="20"/>
      <c r="C46" s="20"/>
      <c r="D46" s="20"/>
      <c r="E46" s="20"/>
      <c r="F46" s="20"/>
      <c r="G46" s="20"/>
      <c r="H46" s="20"/>
      <c r="I46" s="20"/>
      <c r="J46" s="20"/>
    </row>
    <row r="47" customFormat="false" ht="45.75" hidden="false" customHeight="true" outlineLevel="0" collapsed="false">
      <c r="A47" s="20" t="s">
        <v>49</v>
      </c>
      <c r="B47" s="20"/>
      <c r="C47" s="20"/>
      <c r="D47" s="20"/>
      <c r="E47" s="20"/>
      <c r="F47" s="20"/>
      <c r="G47" s="20"/>
      <c r="H47" s="20"/>
      <c r="I47" s="20"/>
      <c r="J47" s="20"/>
    </row>
    <row r="48" customFormat="false" ht="45.75" hidden="false" customHeight="true" outlineLevel="0" collapsed="false">
      <c r="A48" s="20" t="s">
        <v>50</v>
      </c>
      <c r="B48" s="20"/>
      <c r="C48" s="20"/>
      <c r="D48" s="20"/>
      <c r="E48" s="20"/>
      <c r="F48" s="20"/>
      <c r="G48" s="20"/>
      <c r="H48" s="20"/>
      <c r="I48" s="20"/>
      <c r="J48" s="20"/>
    </row>
    <row r="49" customFormat="false" ht="45.75" hidden="false" customHeight="true" outlineLevel="0" collapsed="false">
      <c r="A49" s="20" t="s">
        <v>51</v>
      </c>
      <c r="B49" s="20"/>
      <c r="C49" s="20"/>
      <c r="D49" s="20"/>
      <c r="E49" s="20"/>
      <c r="F49" s="20"/>
      <c r="G49" s="20"/>
      <c r="H49" s="20"/>
      <c r="I49" s="20"/>
      <c r="J49" s="20"/>
    </row>
    <row r="50" customFormat="false" ht="45.75" hidden="false" customHeight="true" outlineLevel="0" collapsed="false">
      <c r="A50" s="20" t="s">
        <v>52</v>
      </c>
      <c r="B50" s="20"/>
      <c r="C50" s="20"/>
      <c r="D50" s="20"/>
      <c r="E50" s="20"/>
      <c r="F50" s="20"/>
      <c r="G50" s="20"/>
      <c r="H50" s="20"/>
      <c r="I50" s="20"/>
      <c r="J50" s="20"/>
    </row>
  </sheetData>
  <mergeCells count="43">
    <mergeCell ref="A30:B30"/>
    <mergeCell ref="C30:E30"/>
    <mergeCell ref="F30:J30"/>
    <mergeCell ref="A31:B31"/>
    <mergeCell ref="C31:E31"/>
    <mergeCell ref="F31:J31"/>
    <mergeCell ref="A32:B32"/>
    <mergeCell ref="C32:E32"/>
    <mergeCell ref="F32:J32"/>
    <mergeCell ref="A33:B33"/>
    <mergeCell ref="C33:E33"/>
    <mergeCell ref="F33:J33"/>
    <mergeCell ref="A34:B34"/>
    <mergeCell ref="C34:E34"/>
    <mergeCell ref="F34:J34"/>
    <mergeCell ref="A35:B35"/>
    <mergeCell ref="C35:E35"/>
    <mergeCell ref="F35:J35"/>
    <mergeCell ref="A36:B36"/>
    <mergeCell ref="C36:E36"/>
    <mergeCell ref="F36:J36"/>
    <mergeCell ref="A37:B37"/>
    <mergeCell ref="C37:E37"/>
    <mergeCell ref="F37:J37"/>
    <mergeCell ref="A38:B38"/>
    <mergeCell ref="C38:E38"/>
    <mergeCell ref="F38:J38"/>
    <mergeCell ref="A39:B39"/>
    <mergeCell ref="C39:E39"/>
    <mergeCell ref="F39:J39"/>
    <mergeCell ref="A40:B40"/>
    <mergeCell ref="C40:E40"/>
    <mergeCell ref="F40:J40"/>
    <mergeCell ref="A41:B41"/>
    <mergeCell ref="C41:J41"/>
    <mergeCell ref="A43:J43"/>
    <mergeCell ref="A44:J44"/>
    <mergeCell ref="A45:J45"/>
    <mergeCell ref="A46:J46"/>
    <mergeCell ref="A47:J47"/>
    <mergeCell ref="A48:J48"/>
    <mergeCell ref="A49:J49"/>
    <mergeCell ref="A50:J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2026-09-06T21:26:07Z</dcterms:created>
  <dc:creator>openpyxl</dc:creator>
  <dc:description/>
  <dc:language>en-US</dc:language>
  <cp:lastModifiedBy/>
  <dcterms:modified xsi:type="dcterms:W3CDTF">2026-09-06T21:26:07Z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