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Winter reserve"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<sst xmlns="http://schemas.openxmlformats.org/spreadsheetml/2006/main" count="52" uniqueCount="52">
  <si>
    <t xml:space="preserve">THE WINTER RESERVE CALCULATOR — fill the tank in summer so winter doesn't break you</t>
  </si>
  <si>
    <t xml:space="preserve">Your overhead runs twelve months a year whether roofs sell or not. Add up one month's nut, take off what a slow month still collects, times your slow months — that's the tank. Skim each summer job till it's full, then leave it.</t>
  </si>
  <si>
    <t xml:space="preserve">EXAMPLE column = made-up numbers, just to show the math. YOURS column: type into the yellow cells; the sheet fills the gray ones for you.</t>
  </si>
  <si>
    <t xml:space="preserve">EXAMPLE</t>
  </si>
  <si>
    <t xml:space="preserve">YOURS</t>
  </si>
  <si>
    <t xml:space="preserve">Notes</t>
  </si>
  <si>
    <t xml:space="preserve">1)  YOUR MONTHLY NUT  —  one month, doors open, zero new sales</t>
  </si>
  <si>
    <t xml:space="preserve">Rent / shop</t>
  </si>
  <si>
    <t xml:space="preserve">The roof over your own head.</t>
  </si>
  <si>
    <t xml:space="preserve">Truck payments</t>
  </si>
  <si>
    <t xml:space="preserve">Every rig, financed or leased.</t>
  </si>
  <si>
    <t xml:space="preserve">Insurance (GL, WC, auto)</t>
  </si>
  <si>
    <t xml:space="preserve">Runs whether or not you sell a job.</t>
  </si>
  <si>
    <t xml:space="preserve">Payroll (W2 crew you carry)</t>
  </si>
  <si>
    <t xml:space="preserve">Only the people you pay when it's quiet — see the 1099 note.</t>
  </si>
  <si>
    <t xml:space="preserve">Office manager</t>
  </si>
  <si>
    <t xml:space="preserve">The person who keeps the doors open.</t>
  </si>
  <si>
    <t xml:space="preserve">Your draw</t>
  </si>
  <si>
    <t xml:space="preserve">What you pull to feed your own house.</t>
  </si>
  <si>
    <t xml:space="preserve">Phones / software</t>
  </si>
  <si>
    <t xml:space="preserve">CRM, estimating, phones, fuel cards.</t>
  </si>
  <si>
    <t xml:space="preserve">Loan payments</t>
  </si>
  <si>
    <t xml:space="preserve">Equipment notes, the line of credit.</t>
  </si>
  <si>
    <t xml:space="preserve">Other overhead</t>
  </si>
  <si>
    <t xml:space="preserve">Anything left: dues, rentals, storage.</t>
  </si>
  <si>
    <t xml:space="preserve">MONTHLY NUT</t>
  </si>
  <si>
    <t xml:space="preserve">Add every line above. Know this number cold — it's the whole plan.</t>
  </si>
  <si>
    <t xml:space="preserve">2)  YOUR RESERVE TARGET  —  what the slow months leave short</t>
  </si>
  <si>
    <t xml:space="preserve">Slow months (count last year, don't guess)</t>
  </si>
  <si>
    <t xml:space="preserve">A lot of markets run Nov-Mar (about 5). Count yours; could be 2 or 5.</t>
  </si>
  <si>
    <t xml:space="preserve">What a slow month still collects</t>
  </si>
  <si>
    <t xml:space="preserve">Winter repairs, insurance work, commercial — what still lands when it's quiet.</t>
  </si>
  <si>
    <t xml:space="preserve">RESERVE TARGET  (what winter costs)</t>
  </si>
  <si>
    <t xml:space="preserve">Nut minus what a slow month still brings in, times your slow months. That's full.</t>
  </si>
  <si>
    <t xml:space="preserve">3)  HOW FULL IS THE TANK?</t>
  </si>
  <si>
    <t xml:space="preserve">Saved so far (separate account)</t>
  </si>
  <si>
    <t xml:space="preserve">A second account the debit card can't touch. Out of sight is the point.</t>
  </si>
  <si>
    <t xml:space="preserve">STILL TO SAVE  (the gap)</t>
  </si>
  <si>
    <t xml:space="preserve">Target minus what you've banked. Zero means the tank is full.</t>
  </si>
  <si>
    <t xml:space="preserve">Tank status</t>
  </si>
  <si>
    <t xml:space="preserve">Fill it, then leave it — draw winter payroll from it, refill next summer.</t>
  </si>
  <si>
    <t xml:space="preserve">4)  WHAT TO SKIM OFF EACH JOB</t>
  </si>
  <si>
    <t xml:space="preserve">Jobs you'll finish before winter</t>
  </si>
  <si>
    <t xml:space="preserve">Fat months left times jobs a month — your busy-season runway.</t>
  </si>
  <si>
    <t xml:space="preserve">SKIM PER JOB to close the gap</t>
  </si>
  <si>
    <t xml:space="preserve">Gap divided by jobs left. Move it the day the deposit or final check clears.</t>
  </si>
  <si>
    <t xml:space="preserve">— or work it the other way: set your own skim, see how many jobs it takes —</t>
  </si>
  <si>
    <t xml:space="preserve">Or set your own skim per job</t>
  </si>
  <si>
    <t xml:space="preserve">Your call — a set cut off the top of every completed job.</t>
  </si>
  <si>
    <t xml:space="preserve">JOBS TO GET THERE at that skim</t>
  </si>
  <si>
    <t xml:space="preserve">Gap divided by your skim, rounded up to whole jobs. Fits inside your runway? Good.</t>
  </si>
  <si>
    <t xml:space="preserve">How to use it: work top to bottom. Add your overhead lines for the monthly nut, count last year's slow months and what those months still collect, and the sheet sets your reserve target — the part of the nut that work won't cover, times your slow months. Enter what you've saved to see the gap, then read the skim to pull off every job until the tank is full. The EXAMPLE column stays put so you can always see the math; type your own numbers in the yellow YOURS cells.</t>
  </si>
</sst>
</file>

<file path=xl/styles.xml><?xml version="1.0" encoding="utf-8"?>
<styleSheet xmlns="http://schemas.openxmlformats.org/spreadsheetml/2006/main">
  <numFmts count="3">
    <numFmt numFmtId="164" formatCode="General"/>
    <numFmt numFmtId="165" formatCode="\$#,##0"/>
    <numFmt numFmtId="166" formatCode="0"/>
  </numFmts>
  <fonts count="9">
    <font>
      <sz val="11"/>
      <color theme="1"/>
      <name val="Calibri"/>
      <family val="2"/>
      <charset val="1"/>
    </font>
    <font>
      <sz val="10"/>
      <name val="Arial"/>
      <family val="0"/>
    </font>
    <font>
      <sz val="10"/>
      <name val="Arial"/>
      <family val="0"/>
    </font>
    <font>
      <sz val="10"/>
      <name val="Arial"/>
      <family val="0"/>
    </font>
    <font>
      <b val="true"/>
      <sz val="13"/>
      <color rgb="FF1F4E5F"/>
      <name val="Cambria"/>
      <family val="0"/>
      <charset val="1"/>
    </font>
    <font>
      <i val="true"/>
      <sz val="9"/>
      <color rgb="FF808080"/>
      <name val="Cambria"/>
      <family val="0"/>
      <charset val="1"/>
    </font>
    <font>
      <b val="true"/>
      <sz val="11"/>
      <color rgb="FFFFFFFF"/>
      <name val="Cambria"/>
      <family val="0"/>
      <charset val="1"/>
    </font>
    <font>
      <b val="true"/>
      <sz val="11"/>
      <color rgb="FF1F4E5F"/>
      <name val="Cambria"/>
      <family val="0"/>
      <charset val="1"/>
    </font>
    <font>
      <b val="true"/>
      <sz val="11"/>
      <name val="Cambria"/>
      <family val="0"/>
      <charset val="1"/>
    </font>
  </fonts>
  <fills count="7">
    <fill>
      <patternFill patternType="none"/>
    </fill>
    <fill>
      <patternFill patternType="gray125"/>
    </fill>
    <fill>
      <patternFill patternType="solid">
        <fgColor rgb="FF1F4E5F"/>
        <bgColor rgb="FF333333"/>
      </patternFill>
    </fill>
    <fill>
      <patternFill patternType="solid">
        <fgColor rgb="FFD6E0E6"/>
        <bgColor rgb="FFE8EEF0"/>
      </patternFill>
    </fill>
    <fill>
      <patternFill patternType="solid">
        <fgColor rgb="FFFFF9E6"/>
        <bgColor rgb="FFFFFFFF"/>
      </patternFill>
    </fill>
    <fill>
      <patternFill patternType="solid">
        <fgColor rgb="FFFFF2CC"/>
        <bgColor rgb="FFFFF9E6"/>
      </patternFill>
    </fill>
    <fill>
      <patternFill patternType="solid">
        <fgColor rgb="FFE8EEF0"/>
        <bgColor rgb="FFD6E0E6"/>
      </patternFill>
    </fill>
  </fills>
  <borders count="2">
    <border diagonalUp="false" diagonalDown="false">
      <left/>
      <right/>
      <top/>
      <bottom/>
      <diagonal/>
    </border>
    <border diagonalUp="false" diagonalDown="false">
      <left/>
      <right/>
      <top style="thin">
        <color rgb="FF9BB0BC"/>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xf numFmtId="164" fontId="6" fillId="2" borderId="0" xfId="0" applyFont="true" applyBorder="false" applyAlignment="true" applyProtection="false">
      <alignment horizontal="center" vertical="center" textRotation="0" wrapText="false" indent="0" shrinkToFit="false"/>
      <protection locked="true" hidden="false"/>
    </xf>
    <xf numFmtId="164" fontId="7" fillId="3" borderId="1" xfId="0" applyFont="true" applyBorder="true" applyAlignment="true" applyProtection="false">
      <alignment horizontal="left" vertical="center" textRotation="0" wrapText="false" indent="0" shrinkToFit="false"/>
      <protection locked="true" hidden="false"/>
    </xf>
    <xf numFmtId="165" fontId="0" fillId="4" borderId="0" xfId="0" applyFont="false" applyBorder="false" applyAlignment="true" applyProtection="false">
      <alignment horizontal="center" vertical="center" textRotation="0" wrapText="false" indent="0" shrinkToFit="false"/>
      <protection locked="true" hidden="false"/>
    </xf>
    <xf numFmtId="165" fontId="0" fillId="5" borderId="0" xfId="0" applyFont="fals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5" fontId="8" fillId="4" borderId="1" xfId="0" applyFont="true" applyBorder="true" applyAlignment="true" applyProtection="false">
      <alignment horizontal="center" vertical="center" textRotation="0" wrapText="false" indent="0" shrinkToFit="false"/>
      <protection locked="true" hidden="false"/>
    </xf>
    <xf numFmtId="165" fontId="8" fillId="6" borderId="1" xfId="0" applyFont="true" applyBorder="true" applyAlignment="true" applyProtection="false">
      <alignment horizontal="center" vertical="center" textRotation="0" wrapText="false" indent="0" shrinkToFit="false"/>
      <protection locked="true" hidden="false"/>
    </xf>
    <xf numFmtId="166" fontId="0" fillId="4" borderId="0" xfId="0" applyFont="false" applyBorder="false" applyAlignment="true" applyProtection="false">
      <alignment horizontal="center" vertical="center" textRotation="0" wrapText="false" indent="0" shrinkToFit="false"/>
      <protection locked="true" hidden="false"/>
    </xf>
    <xf numFmtId="166" fontId="0" fillId="5" borderId="0" xfId="0" applyFont="false" applyBorder="false" applyAlignment="true" applyProtection="false">
      <alignment horizontal="center" vertical="center"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5" fontId="8" fillId="4" borderId="0" xfId="0" applyFont="true" applyBorder="false" applyAlignment="true" applyProtection="false">
      <alignment horizontal="center" vertical="center" textRotation="0" wrapText="false" indent="0" shrinkToFit="false"/>
      <protection locked="true" hidden="false"/>
    </xf>
    <xf numFmtId="165" fontId="8" fillId="6" borderId="0" xfId="0" applyFont="true" applyBorder="false" applyAlignment="true" applyProtection="false">
      <alignment horizontal="center" vertical="center" textRotation="0" wrapText="false" indent="0" shrinkToFit="false"/>
      <protection locked="true" hidden="false"/>
    </xf>
    <xf numFmtId="164" fontId="8" fillId="4" borderId="0" xfId="0" applyFont="true" applyBorder="false" applyAlignment="true" applyProtection="false">
      <alignment horizontal="center" vertical="center" textRotation="0" wrapText="false" indent="0" shrinkToFit="false"/>
      <protection locked="true" hidden="false"/>
    </xf>
    <xf numFmtId="164" fontId="8" fillId="6"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0" shrinkToFit="false"/>
      <protection locked="true" hidden="false"/>
    </xf>
    <xf numFmtId="166" fontId="8" fillId="4" borderId="0" xfId="0" applyFont="true" applyBorder="false" applyAlignment="true" applyProtection="false">
      <alignment horizontal="center" vertical="center" textRotation="0" wrapText="false" indent="0" shrinkToFit="false"/>
      <protection locked="true" hidden="false"/>
    </xf>
    <xf numFmtId="166" fontId="8" fillId="6" borderId="0" xfId="0" applyFont="true" applyBorder="fals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E6"/>
      <rgbColor rgb="FFE8EEF0"/>
      <rgbColor rgb="FF660066"/>
      <rgbColor rgb="FFFF8080"/>
      <rgbColor rgb="FF0066CC"/>
      <rgbColor rgb="FFD6E0E6"/>
      <rgbColor rgb="FF000080"/>
      <rgbColor rgb="FFFF00FF"/>
      <rgbColor rgb="FFFFFF00"/>
      <rgbColor rgb="FF00FFFF"/>
      <rgbColor rgb="FF800080"/>
      <rgbColor rgb="FF800000"/>
      <rgbColor rgb="FF008080"/>
      <rgbColor rgb="FF0000FF"/>
      <rgbColor rgb="FF00CCFF"/>
      <rgbColor rgb="FFCCFFFF"/>
      <rgbColor rgb="FFCCFFCC"/>
      <rgbColor rgb="FFFFF2CC"/>
      <rgbColor rgb="FF99CCFF"/>
      <rgbColor rgb="FFFF99CC"/>
      <rgbColor rgb="FFCC99FF"/>
      <rgbColor rgb="FFFFCC99"/>
      <rgbColor rgb="FF3366FF"/>
      <rgbColor rgb="FF33CCCC"/>
      <rgbColor rgb="FF99CC00"/>
      <rgbColor rgb="FFFFCC00"/>
      <rgbColor rgb="FFFF9900"/>
      <rgbColor rgb="FFFF6600"/>
      <rgbColor rgb="FF666699"/>
      <rgbColor rgb="FF9BB0BC"/>
      <rgbColor rgb="FF1F4E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36"/>
    <col collapsed="false" customWidth="true" hidden="false" outlineLevel="0" max="3" min="2" style="1" width="15"/>
    <col collapsed="false" customWidth="true" hidden="false" outlineLevel="0" max="4" min="4" style="1" width="46"/>
  </cols>
  <sheetData>
    <row r="1" customFormat="false" ht="15.75" hidden="false" customHeight="true" outlineLevel="0" collapsed="false">
      <c r="A1" s="2" t="s">
        <v>0</v>
      </c>
      <c r="B1" s="2"/>
      <c r="C1" s="2"/>
      <c r="D1" s="2"/>
    </row>
    <row r="2" customFormat="false" ht="27.75" hidden="false" customHeight="true" outlineLevel="0" collapsed="false">
      <c r="A2" s="3" t="s">
        <v>1</v>
      </c>
      <c r="B2" s="3"/>
      <c r="C2" s="3"/>
      <c r="D2" s="3"/>
    </row>
    <row r="3" customFormat="false" ht="15" hidden="false" customHeight="true" outlineLevel="0" collapsed="false">
      <c r="A3" s="3" t="s">
        <v>2</v>
      </c>
      <c r="B3" s="3"/>
      <c r="C3" s="3"/>
      <c r="D3" s="3"/>
    </row>
    <row r="4" customFormat="false" ht="15" hidden="false" customHeight="true" outlineLevel="0" collapsed="false">
      <c r="A4" s="4"/>
      <c r="B4" s="4" t="s">
        <v>3</v>
      </c>
      <c r="C4" s="4" t="s">
        <v>4</v>
      </c>
      <c r="D4" s="4" t="s">
        <v>5</v>
      </c>
    </row>
    <row r="5" customFormat="false" ht="15" hidden="false" customHeight="true" outlineLevel="0" collapsed="false">
      <c r="A5" s="5" t="s">
        <v>6</v>
      </c>
      <c r="B5" s="5"/>
      <c r="C5" s="5"/>
      <c r="D5" s="5"/>
    </row>
    <row r="6" customFormat="false" ht="15" hidden="false" customHeight="true" outlineLevel="0" collapsed="false">
      <c r="A6" s="1" t="s">
        <v>7</v>
      </c>
      <c r="B6" s="6" t="n">
        <v>3500</v>
      </c>
      <c r="C6" s="7"/>
      <c r="D6" s="8" t="s">
        <v>8</v>
      </c>
    </row>
    <row r="7" customFormat="false" ht="15" hidden="false" customHeight="true" outlineLevel="0" collapsed="false">
      <c r="A7" s="1" t="s">
        <v>9</v>
      </c>
      <c r="B7" s="6" t="n">
        <v>2200</v>
      </c>
      <c r="C7" s="7"/>
      <c r="D7" s="8" t="s">
        <v>10</v>
      </c>
    </row>
    <row r="8" customFormat="false" ht="15" hidden="false" customHeight="true" outlineLevel="0" collapsed="false">
      <c r="A8" s="1" t="s">
        <v>11</v>
      </c>
      <c r="B8" s="6" t="n">
        <v>2800</v>
      </c>
      <c r="C8" s="7"/>
      <c r="D8" s="8" t="s">
        <v>12</v>
      </c>
    </row>
    <row r="9" customFormat="false" ht="15" hidden="false" customHeight="true" outlineLevel="0" collapsed="false">
      <c r="A9" s="1" t="s">
        <v>13</v>
      </c>
      <c r="B9" s="6" t="n">
        <v>14000</v>
      </c>
      <c r="C9" s="7"/>
      <c r="D9" s="8" t="s">
        <v>14</v>
      </c>
    </row>
    <row r="10" customFormat="false" ht="15" hidden="false" customHeight="true" outlineLevel="0" collapsed="false">
      <c r="A10" s="1" t="s">
        <v>15</v>
      </c>
      <c r="B10" s="6" t="n">
        <v>4500</v>
      </c>
      <c r="C10" s="7"/>
      <c r="D10" s="8" t="s">
        <v>16</v>
      </c>
    </row>
    <row r="11" customFormat="false" ht="15" hidden="false" customHeight="true" outlineLevel="0" collapsed="false">
      <c r="A11" s="1" t="s">
        <v>17</v>
      </c>
      <c r="B11" s="6" t="n">
        <v>7000</v>
      </c>
      <c r="C11" s="7"/>
      <c r="D11" s="8" t="s">
        <v>18</v>
      </c>
    </row>
    <row r="12" customFormat="false" ht="15" hidden="false" customHeight="true" outlineLevel="0" collapsed="false">
      <c r="A12" s="1" t="s">
        <v>19</v>
      </c>
      <c r="B12" s="6" t="n">
        <v>600</v>
      </c>
      <c r="C12" s="7"/>
      <c r="D12" s="8" t="s">
        <v>20</v>
      </c>
    </row>
    <row r="13" customFormat="false" ht="15" hidden="false" customHeight="true" outlineLevel="0" collapsed="false">
      <c r="A13" s="1" t="s">
        <v>21</v>
      </c>
      <c r="B13" s="6" t="n">
        <v>1400</v>
      </c>
      <c r="C13" s="7"/>
      <c r="D13" s="8" t="s">
        <v>22</v>
      </c>
    </row>
    <row r="14" customFormat="false" ht="15" hidden="false" customHeight="true" outlineLevel="0" collapsed="false">
      <c r="A14" s="1" t="s">
        <v>23</v>
      </c>
      <c r="B14" s="6" t="n">
        <v>1000</v>
      </c>
      <c r="C14" s="7"/>
      <c r="D14" s="8" t="s">
        <v>24</v>
      </c>
    </row>
    <row r="15" customFormat="false" ht="21.75" hidden="false" customHeight="true" outlineLevel="0" collapsed="false">
      <c r="A15" s="9" t="s">
        <v>25</v>
      </c>
      <c r="B15" s="10" t="n">
        <f aca="false">SUM(B6:B14)</f>
        <v>37000</v>
      </c>
      <c r="C15" s="11" t="n">
        <f aca="false">SUM(C6:C14)</f>
        <v>0</v>
      </c>
      <c r="D15" s="8" t="s">
        <v>26</v>
      </c>
    </row>
    <row r="17" customFormat="false" ht="15" hidden="false" customHeight="true" outlineLevel="0" collapsed="false">
      <c r="A17" s="5" t="s">
        <v>27</v>
      </c>
      <c r="B17" s="5"/>
      <c r="C17" s="5"/>
      <c r="D17" s="5"/>
    </row>
    <row r="18" customFormat="false" ht="21.75" hidden="false" customHeight="true" outlineLevel="0" collapsed="false">
      <c r="A18" s="1" t="s">
        <v>28</v>
      </c>
      <c r="B18" s="12" t="n">
        <v>5</v>
      </c>
      <c r="C18" s="13"/>
      <c r="D18" s="8" t="s">
        <v>29</v>
      </c>
    </row>
    <row r="19" customFormat="false" ht="15" hidden="false" customHeight="true" outlineLevel="0" collapsed="false">
      <c r="A19" s="1" t="s">
        <v>30</v>
      </c>
      <c r="B19" s="6" t="n">
        <v>12000</v>
      </c>
      <c r="C19" s="7"/>
      <c r="D19" s="8" t="s">
        <v>31</v>
      </c>
    </row>
    <row r="20" customFormat="false" ht="21.75" hidden="false" customHeight="true" outlineLevel="0" collapsed="false">
      <c r="A20" s="14" t="s">
        <v>32</v>
      </c>
      <c r="B20" s="15" t="n">
        <f aca="false">IF(B15-B19&lt;=0,0,(B15-B19)*B18)</f>
        <v>125000</v>
      </c>
      <c r="C20" s="16" t="n">
        <f aca="false">IF(C15-C19&lt;=0,0,(C15-C19)*C18)</f>
        <v>0</v>
      </c>
      <c r="D20" s="8" t="s">
        <v>33</v>
      </c>
    </row>
    <row r="22" customFormat="false" ht="15" hidden="false" customHeight="true" outlineLevel="0" collapsed="false">
      <c r="A22" s="5" t="s">
        <v>34</v>
      </c>
      <c r="B22" s="5"/>
      <c r="C22" s="5"/>
      <c r="D22" s="5"/>
    </row>
    <row r="23" customFormat="false" ht="21.75" hidden="false" customHeight="true" outlineLevel="0" collapsed="false">
      <c r="A23" s="1" t="s">
        <v>35</v>
      </c>
      <c r="B23" s="6" t="n">
        <v>60000</v>
      </c>
      <c r="C23" s="7"/>
      <c r="D23" s="8" t="s">
        <v>36</v>
      </c>
    </row>
    <row r="24" customFormat="false" ht="15" hidden="false" customHeight="true" outlineLevel="0" collapsed="false">
      <c r="A24" s="14" t="s">
        <v>37</v>
      </c>
      <c r="B24" s="15" t="n">
        <f aca="false">IF(B23&gt;=B20,0,B20-B23)</f>
        <v>65000</v>
      </c>
      <c r="C24" s="16" t="n">
        <f aca="false">IF(C23&gt;=C20,0,C20-C23)</f>
        <v>0</v>
      </c>
      <c r="D24" s="8" t="s">
        <v>38</v>
      </c>
    </row>
    <row r="25" customFormat="false" ht="21.75" hidden="false" customHeight="true" outlineLevel="0" collapsed="false">
      <c r="A25" s="14" t="s">
        <v>39</v>
      </c>
      <c r="B25" s="17" t="str">
        <f aca="false">IF(B20&lt;=0,"",IF(B24&lt;=0,"FULL — stop skimming, leave it","Keep skimming"))</f>
        <v>Keep skimming</v>
      </c>
      <c r="C25" s="18" t="str">
        <f aca="false">IF(C20&lt;=0,"",IF(C24&lt;=0,"FULL — stop skimming, leave it","Keep skimming"))</f>
        <v/>
      </c>
      <c r="D25" s="8" t="s">
        <v>40</v>
      </c>
    </row>
    <row r="27" customFormat="false" ht="15" hidden="false" customHeight="true" outlineLevel="0" collapsed="false">
      <c r="A27" s="5" t="s">
        <v>41</v>
      </c>
      <c r="B27" s="5"/>
      <c r="C27" s="5"/>
      <c r="D27" s="5"/>
    </row>
    <row r="28" customFormat="false" ht="15" hidden="false" customHeight="true" outlineLevel="0" collapsed="false">
      <c r="A28" s="1" t="s">
        <v>42</v>
      </c>
      <c r="B28" s="12" t="n">
        <v>25</v>
      </c>
      <c r="C28" s="13"/>
      <c r="D28" s="8" t="s">
        <v>43</v>
      </c>
    </row>
    <row r="29" customFormat="false" ht="21.75" hidden="false" customHeight="true" outlineLevel="0" collapsed="false">
      <c r="A29" s="14" t="s">
        <v>44</v>
      </c>
      <c r="B29" s="15" t="n">
        <f aca="false">IF(B28="","",IF(B24&lt;=0,0,B24/B28))</f>
        <v>2600</v>
      </c>
      <c r="C29" s="16" t="str">
        <f aca="false">IF(C28="","",IF(C24&lt;=0,0,C24/C28))</f>
        <v/>
      </c>
      <c r="D29" s="8" t="s">
        <v>45</v>
      </c>
    </row>
    <row r="30" customFormat="false" ht="15" hidden="false" customHeight="true" outlineLevel="0" collapsed="false">
      <c r="A30" s="19" t="s">
        <v>46</v>
      </c>
      <c r="B30" s="19"/>
      <c r="C30" s="19"/>
      <c r="D30" s="19"/>
    </row>
    <row r="31" customFormat="false" ht="15" hidden="false" customHeight="true" outlineLevel="0" collapsed="false">
      <c r="A31" s="1" t="s">
        <v>47</v>
      </c>
      <c r="B31" s="6" t="n">
        <v>5000</v>
      </c>
      <c r="C31" s="7"/>
      <c r="D31" s="8" t="s">
        <v>48</v>
      </c>
    </row>
    <row r="32" customFormat="false" ht="21.75" hidden="false" customHeight="true" outlineLevel="0" collapsed="false">
      <c r="A32" s="14" t="s">
        <v>49</v>
      </c>
      <c r="B32" s="20" t="n">
        <f aca="false">IF(B31="","",IF(B24&lt;=0,0,ROUNDUP(B24/B31,0)))</f>
        <v>13</v>
      </c>
      <c r="C32" s="21" t="str">
        <f aca="false">IF(C31="","",IF(C24&lt;=0,0,ROUNDUP(C24/C31,0)))</f>
        <v/>
      </c>
      <c r="D32" s="8" t="s">
        <v>50</v>
      </c>
    </row>
    <row r="34" customFormat="false" ht="15" hidden="false" customHeight="true" outlineLevel="0" collapsed="false">
      <c r="A34" s="3" t="s">
        <v>51</v>
      </c>
      <c r="B34" s="3"/>
      <c r="C34" s="3"/>
      <c r="D34" s="3"/>
    </row>
    <row r="35" customFormat="false" ht="15" hidden="false" customHeight="true" outlineLevel="0" collapsed="false">
      <c r="A35" s="3"/>
      <c r="B35" s="3"/>
      <c r="C35" s="3"/>
      <c r="D35" s="3"/>
    </row>
  </sheetData>
  <mergeCells count="9">
    <mergeCell ref="A1:D1"/>
    <mergeCell ref="A2:D2"/>
    <mergeCell ref="A3:D3"/>
    <mergeCell ref="A5:D5"/>
    <mergeCell ref="A17:D17"/>
    <mergeCell ref="A22:D22"/>
    <mergeCell ref="A27:D27"/>
    <mergeCell ref="A30:D30"/>
    <mergeCell ref="A34:D35"/>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2026-07-09T21:35:35Z</dcterms:created>
  <dc:creator>openpyxl</dc:creator>
  <dc:description/>
  <dc:language>en-US</dc:language>
  <cp:lastModifiedBy/>
  <dcterms:modified xsi:type="dcterms:W3CDTF">2026-08-01T23:22:19Z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